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3" i="1" l="1"/>
  <c r="M19" i="1"/>
  <c r="M15" i="1"/>
  <c r="M11" i="1"/>
  <c r="M17" i="1"/>
  <c r="M8" i="1"/>
  <c r="M16" i="1"/>
  <c r="M9" i="1"/>
  <c r="M22" i="1"/>
  <c r="M18" i="1"/>
  <c r="M14" i="1"/>
  <c r="M10" i="1"/>
  <c r="M21" i="1"/>
  <c r="M13" i="1"/>
  <c r="M20" i="1"/>
  <c r="M12" i="1"/>
</calcChain>
</file>

<file path=xl/sharedStrings.xml><?xml version="1.0" encoding="utf-8"?>
<sst xmlns="http://schemas.openxmlformats.org/spreadsheetml/2006/main" count="493" uniqueCount="248">
  <si>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</si>
  <si>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</si>
  <si>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</si>
  <si>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</si>
  <si>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</si>
  <si>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</si>
  <si>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</si>
  <si>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</si>
  <si>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</si>
  <si>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</si>
  <si>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</si>
  <si>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</si>
  <si>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</si>
  <si>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</si>
  <si>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</si>
  <si>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</si>
  <si>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</si>
  <si>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</si>
  <si>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</si>
  <si>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</si>
  <si>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</si>
  <si>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</si>
  <si>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</si>
  <si>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</si>
  <si>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</si>
  <si>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</si>
  <si>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</si>
  <si>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</si>
  <si>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</si>
  <si>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</si>
  <si>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</si>
  <si>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</si>
  <si>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</si>
  <si>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</si>
  <si>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</si>
  <si>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</si>
  <si>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</si>
  <si>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</si>
  <si>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</si>
  <si>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</si>
  <si>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</si>
  <si>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</si>
  <si>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</si>
  <si>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</si>
  <si>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</si>
  <si>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</si>
  <si>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</si>
  <si>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</si>
  <si>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</si>
  <si>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</si>
  <si>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</si>
  <si>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</si>
  <si>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</si>
  <si>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</si>
  <si>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</si>
  <si>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</si>
  <si>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</si>
  <si>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</si>
  <si>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</si>
  <si>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</si>
  <si>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</si>
  <si>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</si>
  <si>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</si>
  <si>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</si>
  <si>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</si>
  <si>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</si>
  <si>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</si>
  <si>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</si>
  <si>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</si>
  <si>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</si>
  <si>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</si>
  <si>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</si>
  <si>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</si>
  <si>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</si>
  <si>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</si>
  <si>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</si>
  <si>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</si>
  <si>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</si>
  <si>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</si>
  <si>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</si>
  <si>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</si>
  <si>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</si>
  <si>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SUBTESORERO (A)</t>
  </si>
  <si>
    <t>SUBTESORERIA DE POLITICA FISCAL</t>
  </si>
  <si>
    <t>DIRECTOR (A) "B"</t>
  </si>
  <si>
    <t>DIRECCION DE CONTROL DE LOS INGRESOS</t>
  </si>
  <si>
    <t>SUBDIRECTOR (A) "A"</t>
  </si>
  <si>
    <t>SUBDIRECCION DE REGISTRO Y CONTROL DE LOS INGRESOS</t>
  </si>
  <si>
    <t>JEFE (A) DE UNIDAD DEPARTAMENTAL "A"</t>
  </si>
  <si>
    <t>JEFATURA DE UNIDAD DEPARTAMENTAL DE ANALISIS DE INGRESOS</t>
  </si>
  <si>
    <t>JEFATURA DE UNIDAD DEPARTAMENTAL DE REGISTRO DE INGRESOS</t>
  </si>
  <si>
    <t>JEFATURA DE UNIDAD DEPARTAMENTAL DE ANALISIS Y REGISTRO DE INGRESOS DE APLICACION AUTOMATICA Y CUOTAS</t>
  </si>
  <si>
    <t>DIRECCION DE POLITICA FISCAL Y DE INGRESOS</t>
  </si>
  <si>
    <t>SUBDIRECCION DE EVALUACION DE ESTUDIOS FISCALES</t>
  </si>
  <si>
    <t>JEFATURA DE UNIDAD DEPARTAMENTAL DE ESTUDIOS DE CONTRIBUCIONES</t>
  </si>
  <si>
    <t>JEFATURA DE UNIDAD DEPARTAMENTAL DE ESTUDIOS DE INSTRUMENTOS FISCALES</t>
  </si>
  <si>
    <t>SUBDIRECCION DE EVALUACION DE POLITICA DE INGRESOS</t>
  </si>
  <si>
    <t>JEFATURA DE UNIDAD DEPARTAMENTAL DE ESTUDIOS DE POLITICA DE INGRESOS</t>
  </si>
  <si>
    <t>DIRECCION DE COORDINACION FISCAL Y FINANCIERA</t>
  </si>
  <si>
    <t>SUBDIRECCION DE INGRESOS FEDERALES COORDINADOS</t>
  </si>
  <si>
    <t>JEFATURA DE UNIDAD DEPARTAMENTAL DE ANALISIS DE RECURSOS FEDERALES</t>
  </si>
  <si>
    <t>JEFATURA DE UNIDAD DEPARTAMENTAL DE REGISTRO DE RECURSOS FEDERALES</t>
  </si>
  <si>
    <t>JAIME ADRIAN</t>
  </si>
  <si>
    <t>ZAMBRANO</t>
  </si>
  <si>
    <t>MATAR</t>
  </si>
  <si>
    <t>LUIS ENRIQUE</t>
  </si>
  <si>
    <t>BALDERAS</t>
  </si>
  <si>
    <t>CRUZ</t>
  </si>
  <si>
    <t>ELIAS</t>
  </si>
  <si>
    <t>JUAREZ</t>
  </si>
  <si>
    <t>MUÑOZ</t>
  </si>
  <si>
    <t>CESAR</t>
  </si>
  <si>
    <t>VILLEGAS</t>
  </si>
  <si>
    <t>BARRON</t>
  </si>
  <si>
    <t>MARTHA SUSANA</t>
  </si>
  <si>
    <t>LOVERA</t>
  </si>
  <si>
    <t>ARELLANO</t>
  </si>
  <si>
    <t>RAQUEL</t>
  </si>
  <si>
    <t>LOPEZ</t>
  </si>
  <si>
    <t>Y LOPEZ</t>
  </si>
  <si>
    <t>ISRAEL</t>
  </si>
  <si>
    <t>PEREZ</t>
  </si>
  <si>
    <t>MEJIA</t>
  </si>
  <si>
    <t>VACANTE</t>
  </si>
  <si>
    <t>MIGUEL ANGEL</t>
  </si>
  <si>
    <t>MARTINEZ</t>
  </si>
  <si>
    <t>ACOSTA</t>
  </si>
  <si>
    <t>ESTEFANY</t>
  </si>
  <si>
    <t>ROMERO</t>
  </si>
  <si>
    <t>FERNANDO ADAIR</t>
  </si>
  <si>
    <t>RAMOS</t>
  </si>
  <si>
    <t>RANGEL</t>
  </si>
  <si>
    <t>ALEJANDRA</t>
  </si>
  <si>
    <t>CERVANTES</t>
  </si>
  <si>
    <t>ANTONIO</t>
  </si>
  <si>
    <t>LOZADA</t>
  </si>
  <si>
    <t>ACEVEDO</t>
  </si>
  <si>
    <t>ALMA GABRIELA</t>
  </si>
  <si>
    <t>NIETO</t>
  </si>
  <si>
    <t>SOTO</t>
  </si>
  <si>
    <t>SHEILA PAMELA</t>
  </si>
  <si>
    <t>HERNANDEZ</t>
  </si>
  <si>
    <t>MAURICIO ALBERTO</t>
  </si>
  <si>
    <t>CARBAJAL</t>
  </si>
  <si>
    <t>SANCHEZ</t>
  </si>
  <si>
    <t>Políticas Públicas</t>
  </si>
  <si>
    <t>Ciencia Política y Relaciones Internacionales</t>
  </si>
  <si>
    <t>Economía</t>
  </si>
  <si>
    <t>Ver nota aclaratoria en la columna Nota</t>
  </si>
  <si>
    <t>Desarrollo Social</t>
  </si>
  <si>
    <t>Vacante</t>
  </si>
  <si>
    <t>Derecho</t>
  </si>
  <si>
    <t>Ingenieria Matemática</t>
  </si>
  <si>
    <t>Contaduria</t>
  </si>
  <si>
    <t>Diseño Gráfico</t>
  </si>
  <si>
    <t>https://transparencia.finanzas.cdmx.gob.mx/repositorio/public/upload/repositorio/DGAyF/2024/scp/fracc_XVII/zambrano_matar_jaime_adrian_2024_T4.xlsx</t>
  </si>
  <si>
    <t>https://transparencia.finanzas.cdmx.gob.mx/repositorio/public/upload/repositorio/DGAyF/2024/scp/fracc_XVII/balderas_cruz_luis_enrique_2024_T4.xlsx</t>
  </si>
  <si>
    <t>https://transparencia.finanzas.cdmx.gob.mx/repositorio/public/upload/repositorio/DGAyF/2022/scp/fracc_XVII/juarez_munoz_elias_2022_T2.xlsx</t>
  </si>
  <si>
    <t>https://transparencia.finanzas.cdmx.gob.mx/repositorio/public/upload/repositorio/DGAyF/2022/scp/fracc_XVII_perfiles/politicafiscal_19004932.pdf</t>
  </si>
  <si>
    <t>https://transparencia.finanzas.cdmx.gob.mx/repositorio/public/upload/repositorio/DGAyF/2024/scp/fracc_XVII/lopez_y_lopez_raquel_2024_T2.xlsx</t>
  </si>
  <si>
    <t>https://transparencia.finanzas.cdmx.gob.mx/repositorio/public/upload/repositorio/DGAyF/2022/scp/fracc_XVII_perfiles/politicafiscal_19004933.pdf</t>
  </si>
  <si>
    <t>https://transparencia.finanzas.cdmx.gob.mx/repositorio/public/upload/repositorio/DGAyF/2023/scp/fracc_XVII/perez_mejia_israel_2023_T1.xlsx</t>
  </si>
  <si>
    <t>https://transparencia.finanzas.cdmx.gob.mx/repositorio/public/upload/repositorio/DGAyF/2022/scp/fracc_XVII_perfiles/politicafiscal_19004934.pdf</t>
  </si>
  <si>
    <t>https://transparencia.finanzas.cdmx.gob.mx/repositorio/public/upload/repositorio/DGAyF/2022/scp/fracc_XVII_perfiles/politicafiscal_19004935.pdf</t>
  </si>
  <si>
    <t>https://transparencia.finanzas.cdmx.gob.mx/repositorio/public/upload/repositorio/DGAyF/2023/scp/fracc_XVII/martinez_acosta_miguel_angel_2023_T1.xlsx</t>
  </si>
  <si>
    <t>https://transparencia.finanzas.cdmx.gob.mx/repositorio/public/upload/repositorio/DGAyF/2022/scp/fracc_XVII_perfiles/politicafiscal_19004936.pdf</t>
  </si>
  <si>
    <t>https://transparencia.finanzas.cdmx.gob.mx/repositorio/public/upload/repositorio/DGAyF/2024/scp/fracc_XVII/romero_martinez_estefany_2024_T2.xlsx</t>
  </si>
  <si>
    <t>https://transparencia.finanzas.cdmx.gob.mx/repositorio/public/upload/repositorio/DGAyF/2022/scp/fracc_XVII_perfiles/politicafiscal_19004937.pdf</t>
  </si>
  <si>
    <t>https://transparencia.finanzas.cdmx.gob.mx/repositorio/public/upload/repositorio/DGAyF/2024/scp/fracc_XVII/ramos_rangel_fernando_adair_2024_T2.xlsx</t>
  </si>
  <si>
    <t>https://transparencia.finanzas.cdmx.gob.mx/repositorio/public/upload/repositorio/DGAyF/2022/scp/fracc_XVII_perfiles/politicafiscal_19004938.pdf</t>
  </si>
  <si>
    <t>https://transparencia.finanzas.cdmx.gob.mx/repositorio/public/upload/repositorio/DGAyF/2024/scp/fracc_XVII/martinez_cervantes_alejandra_2024_T2.xlsx</t>
  </si>
  <si>
    <t>https://transparencia.finanzas.cdmx.gob.mx/repositorio/public/upload/repositorio/DGAyF/2022/scp/fracc_XVII_perfiles/politicafiscal_19004939.pdf</t>
  </si>
  <si>
    <t>https://transparencia.finanzas.cdmx.gob.mx/repositorio/public/upload/repositorio/DGAyF/2022/scp/fracc_XVII/lozada_acevedo_antonio_2022_T1.xlsx</t>
  </si>
  <si>
    <t>https://transparencia.finanzas.cdmx.gob.mx/repositorio/public/upload/repositorio/DGAyF/2022/scp/fracc_XVII_perfiles/politicafiscal_19004940.pdf</t>
  </si>
  <si>
    <t>https://transparencia.finanzas.cdmx.gob.mx/repositorio/public/upload/repositorio/DGAyF/2022/scp/fracc_XVII/nieto_soto_alma_gabriela_2022_T1.xlsx</t>
  </si>
  <si>
    <t>https://transparencia.finanzas.cdmx.gob.mx/repositorio/public/upload/repositorio/DGAyF/2022/scp/fracc_XVII_perfiles/politicafiscal_19004941.pdf</t>
  </si>
  <si>
    <t>https://transparencia.finanzas.cdmx.gob.mx/repositorio/public/upload/repositorio/DGAyF/2022/scp/fracc_XVII/hernandez_mejia_shelia_pamela_2022_T1.xlsx</t>
  </si>
  <si>
    <t>https://transparencia.finanzas.cdmx.gob.mx/repositorio/public/upload/repositorio/DGAyF/2022/scp/fracc_XVII_perfiles/politicafiscal_19004942.pdf</t>
  </si>
  <si>
    <t>https://transparencia.finanzas.cdmx.gob.mx/repositorio/public/upload/repositorio/DGAyF/2024/scp/fracc_XVII/carbajal_sanchez_mauricio_alberto_2024_T4.xlsx</t>
  </si>
  <si>
    <t>NO ESPECIFICA PERIODO</t>
  </si>
  <si>
    <t>SECRETARIA DE HACIENDA Y CREDITO PUBLICO</t>
  </si>
  <si>
    <t>TITULAR DE LA UNIDAD DE EVALUACION AL DESEMPEÑO</t>
  </si>
  <si>
    <t>POLITICAS PUBLICAS</t>
  </si>
  <si>
    <t>COORDINADOR (A) DE SEGUIMIENTO E INFORMACION DEL DESEMPEÑO PRESUPUESTARIO</t>
  </si>
  <si>
    <t>BANCO NACIONAL DE COMERCIO EXTERIOR</t>
  </si>
  <si>
    <t>SUBDIRECTOR (A) DE PLANEACION ESTRATEGICA</t>
  </si>
  <si>
    <t>UNIDAD DE EVALUACION DEL DESEMPEÑO</t>
  </si>
  <si>
    <t>DIRECTOR (A) DE SEGUIMIENTO Y MEJORA AL GASTO FEDERALIZADO</t>
  </si>
  <si>
    <t>CIENCIAS POLITICAS Y RELACIONES INTERNACIONALES</t>
  </si>
  <si>
    <t>INSTITUTO NACIONAL ELECTORAL</t>
  </si>
  <si>
    <t>LIDER DE ANALISIS TECNICO ELECTORAL</t>
  </si>
  <si>
    <t>COMISION DE IMPACTO ESTATAL DEL ESTADO DE MEXICO</t>
  </si>
  <si>
    <t>ASESOR (A)</t>
  </si>
  <si>
    <t>JUD DE ANALISIS DE INGRESOS</t>
  </si>
  <si>
    <t>ECONOMIA</t>
  </si>
  <si>
    <t>MERY MEDIC</t>
  </si>
  <si>
    <t>ANALISTA DE VENTAS</t>
  </si>
  <si>
    <t>NO ESPECIFICA</t>
  </si>
  <si>
    <t>VER NOTA ACLARATORIA EN LA COLUMNA NOTA</t>
  </si>
  <si>
    <t>ASF</t>
  </si>
  <si>
    <t>AUDITOR (A)</t>
  </si>
  <si>
    <t>DESARROLLO SOCIAL</t>
  </si>
  <si>
    <t>SKANDIA</t>
  </si>
  <si>
    <t>UAM CUAJIMALPA</t>
  </si>
  <si>
    <t>COORDINADOR (A) DE PROYECTO DE CAPACITACION EXTERNO</t>
  </si>
  <si>
    <t>SUBDIRECTOR (A) DE EVALUACION DE ESTUDIOS FISCALES</t>
  </si>
  <si>
    <t>SECRETARIA DE ADMINISTRACION Y FINANZAS CDMX</t>
  </si>
  <si>
    <t>JUD DE ESTUDIOS DE INSTRUMENTOS FISCALES</t>
  </si>
  <si>
    <t>SUPERVISOR (A) ADMINISTRATIVO (A) C</t>
  </si>
  <si>
    <t>PROCURADURIA FISCAL CDMX</t>
  </si>
  <si>
    <t>ABOGADO (A) DICTAMINADOR (A)</t>
  </si>
  <si>
    <t>DERECHO</t>
  </si>
  <si>
    <t xml:space="preserve">DESPACHO MAYORGA Y ASOCIADOS </t>
  </si>
  <si>
    <t xml:space="preserve">PASANTE DE DERECHO </t>
  </si>
  <si>
    <t>SAF CDMX</t>
  </si>
  <si>
    <t>SUPERVISOR (A) ADMINISTRATIVO (A)</t>
  </si>
  <si>
    <t>INGENIERIA MATEMATICA</t>
  </si>
  <si>
    <t>JUD DE ESTUDIOS DE POLITICA DE INGRESOS</t>
  </si>
  <si>
    <t xml:space="preserve">SUBTESORERIA DE POLITICA FISCAL </t>
  </si>
  <si>
    <t xml:space="preserve">HONORARIOS </t>
  </si>
  <si>
    <t>SECRETARIA DE ADMINISTRACION Y FINANZAS DE LA CDMX</t>
  </si>
  <si>
    <t>HONORARIOS ASIMILADOS A SALARIOS</t>
  </si>
  <si>
    <t>DIRECCION GENERAL DE ADMINISTRACION DE PERSONAL Y DESARROLLO ADMINISTRATIVO</t>
  </si>
  <si>
    <t xml:space="preserve">SECRETARIA DE INFRAESTRUCTURA, COMUNICACIONES Y TRANSPORTE </t>
  </si>
  <si>
    <t>ASISTENTE ADMINISTRATIVO</t>
  </si>
  <si>
    <t>SUBDIRECTOR (A) DE INGRESOS FEDERALES COORDINADOS</t>
  </si>
  <si>
    <t>CONTADURIA</t>
  </si>
  <si>
    <t>SUBDIRECTOR (A) DE REGISTRO Y CONTROL DE LOS INGRESOS</t>
  </si>
  <si>
    <t>SECRETARIA DE FINANZAS DE LA CDMX</t>
  </si>
  <si>
    <t>JUD DE ANALISIS DE RECURSOS FEDERALES</t>
  </si>
  <si>
    <t>JUD DE ANÁLISIS DE RECURSOS FEDERALES</t>
  </si>
  <si>
    <t>SECRETARIA DE GOBIERNO</t>
  </si>
  <si>
    <t>ANALISTA</t>
  </si>
  <si>
    <t xml:space="preserve">SECRETARIA DE ADMINISTRACION Y FINANZAS DE LA CDMX </t>
  </si>
  <si>
    <t>HONORARIOS</t>
  </si>
  <si>
    <t xml:space="preserve">DISEÑO GRAFICO </t>
  </si>
  <si>
    <t>JEFE (A) DE OFICINA DE DESARROLLO DE PROCESOS</t>
  </si>
  <si>
    <t>PRESIDENCIA MUNICIPAL APAN, HIDALGO</t>
  </si>
  <si>
    <t>SECRETARIO (A) PARTICULAR EN EL DESPACHO</t>
  </si>
  <si>
    <t>CALENDARIOS LANDIN</t>
  </si>
  <si>
    <t>ASESOR (A) DE VENTAS</t>
  </si>
  <si>
    <t>GRUPO AITECH</t>
  </si>
  <si>
    <t>PRACTICAS PROFESIONALES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</si>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</sst>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/ramos_rangel_fernando_adair_2024_T2.xlsx" TargetMode="External"/><Relationship Id="rId13" Type="http://schemas.openxmlformats.org/officeDocument/2006/relationships/hyperlink" Target="https://transparencia.finanzas.cdmx.gob.mx/repositorio/public/upload/repositorio/DGAyF/2024/scp/fracc_XVII/carbajal_sanchez_mauricio_alberto_2024_T4.xlsx" TargetMode="External"/><Relationship Id="rId18" Type="http://schemas.openxmlformats.org/officeDocument/2006/relationships/hyperlink" Target="https://transparencia.finanzas.cdmx.gob.mx/repositorio/public/upload/repositorio/DGAyF/2022/scp/fracc_XVII_perfiles/politicafiscal_19004936.pdf" TargetMode="External"/><Relationship Id="rId26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2/scp/fracc_XVII/juarez_munoz_elias_2022_T2.xlsx" TargetMode="External"/><Relationship Id="rId21" Type="http://schemas.openxmlformats.org/officeDocument/2006/relationships/hyperlink" Target="https://transparencia.finanzas.cdmx.gob.mx/repositorio/public/upload/repositorio/DGAyF/2022/scp/fracc_XVII_perfiles/politicafiscal_19004939.pdf" TargetMode="External"/><Relationship Id="rId7" Type="http://schemas.openxmlformats.org/officeDocument/2006/relationships/hyperlink" Target="https://transparencia.finanzas.cdmx.gob.mx/repositorio/public/upload/repositorio/DGAyF/2024/scp/fracc_XVII/romero_martinez_estefany_2024_T2.xlsx" TargetMode="External"/><Relationship Id="rId12" Type="http://schemas.openxmlformats.org/officeDocument/2006/relationships/hyperlink" Target="https://transparencia.finanzas.cdmx.gob.mx/repositorio/public/upload/repositorio/DGAyF/2022/scp/fracc_XVII/hernandez_mejia_shelia_pamela_2022_T1.xlsx" TargetMode="External"/><Relationship Id="rId17" Type="http://schemas.openxmlformats.org/officeDocument/2006/relationships/hyperlink" Target="https://transparencia.finanzas.cdmx.gob.mx/repositorio/public/upload/repositorio/DGAyF/2022/scp/fracc_XVII_perfiles/politicafiscal_19004935.pdf" TargetMode="External"/><Relationship Id="rId25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4/scp/fracc_XVII/balderas_cruz_luis_enrique_2024_T4.xlsx" TargetMode="External"/><Relationship Id="rId16" Type="http://schemas.openxmlformats.org/officeDocument/2006/relationships/hyperlink" Target="https://transparencia.finanzas.cdmx.gob.mx/repositorio/public/upload/repositorio/DGAyF/2022/scp/fracc_XVII_perfiles/politicafiscal_19004934.pdf" TargetMode="External"/><Relationship Id="rId20" Type="http://schemas.openxmlformats.org/officeDocument/2006/relationships/hyperlink" Target="https://transparencia.finanzas.cdmx.gob.mx/repositorio/public/upload/repositorio/DGAyF/2022/scp/fracc_XVII_perfiles/politicafiscal_19004938.pdf" TargetMode="External"/><Relationship Id="rId1" Type="http://schemas.openxmlformats.org/officeDocument/2006/relationships/hyperlink" Target="https://transparencia.finanzas.cdmx.gob.mx/repositorio/public/upload/repositorio/DGAyF/2024/scp/fracc_XVII/zambrano_matar_jaime_adrian_2024_T4.xlsx" TargetMode="External"/><Relationship Id="rId6" Type="http://schemas.openxmlformats.org/officeDocument/2006/relationships/hyperlink" Target="https://transparencia.finanzas.cdmx.gob.mx/repositorio/public/upload/repositorio/DGAyF/2023/scp/fracc_XVII/martinez_acosta_miguel_angel_2023_T1.xlsx" TargetMode="External"/><Relationship Id="rId11" Type="http://schemas.openxmlformats.org/officeDocument/2006/relationships/hyperlink" Target="https://transparencia.finanzas.cdmx.gob.mx/repositorio/public/upload/repositorio/DGAyF/2022/scp/fracc_XVII/nieto_soto_alma_gabriela_2022_T1.xlsx" TargetMode="External"/><Relationship Id="rId24" Type="http://schemas.openxmlformats.org/officeDocument/2006/relationships/hyperlink" Target="https://transparencia.finanzas.cdmx.gob.mx/repositorio/public/upload/repositorio/DGAyF/2022/scp/fracc_XVII_perfiles/politicafiscal_19004942.pdf" TargetMode="External"/><Relationship Id="rId5" Type="http://schemas.openxmlformats.org/officeDocument/2006/relationships/hyperlink" Target="https://transparencia.finanzas.cdmx.gob.mx/repositorio/public/upload/repositorio/DGAyF/2023/scp/fracc_XVII/perez_mejia_israel_2023_T1.xlsx" TargetMode="External"/><Relationship Id="rId15" Type="http://schemas.openxmlformats.org/officeDocument/2006/relationships/hyperlink" Target="https://transparencia.finanzas.cdmx.gob.mx/repositorio/public/upload/repositorio/DGAyF/2022/scp/fracc_XVII_perfiles/politicafiscal_19004933.pdf" TargetMode="External"/><Relationship Id="rId23" Type="http://schemas.openxmlformats.org/officeDocument/2006/relationships/hyperlink" Target="https://transparencia.finanzas.cdmx.gob.mx/repositorio/public/upload/repositorio/DGAyF/2022/scp/fracc_XVII_perfiles/politicafiscal_19004941.pdf" TargetMode="External"/><Relationship Id="rId10" Type="http://schemas.openxmlformats.org/officeDocument/2006/relationships/hyperlink" Target="https://transparencia.finanzas.cdmx.gob.mx/repositorio/public/upload/repositorio/DGAyF/2022/scp/fracc_XVII/lozada_acevedo_antonio_2022_T1.xlsx" TargetMode="External"/><Relationship Id="rId19" Type="http://schemas.openxmlformats.org/officeDocument/2006/relationships/hyperlink" Target="https://transparencia.finanzas.cdmx.gob.mx/repositorio/public/upload/repositorio/DGAyF/2022/scp/fracc_XVII_perfiles/politicafiscal_19004937.pdf" TargetMode="External"/><Relationship Id="rId4" Type="http://schemas.openxmlformats.org/officeDocument/2006/relationships/hyperlink" Target="https://transparencia.finanzas.cdmx.gob.mx/repositorio/public/upload/repositorio/DGAyF/2024/scp/fracc_XVII/lopez_y_lopez_raquel_2024_T2.xlsx" TargetMode="External"/><Relationship Id="rId9" Type="http://schemas.openxmlformats.org/officeDocument/2006/relationships/hyperlink" Target="https://transparencia.finanzas.cdmx.gob.mx/repositorio/public/upload/repositorio/DGAyF/2024/scp/fracc_XVII/martinez_cervantes_alejandra_2024_T2.xlsx" TargetMode="External"/><Relationship Id="rId14" Type="http://schemas.openxmlformats.org/officeDocument/2006/relationships/hyperlink" Target="https://transparencia.finanzas.cdmx.gob.mx/repositorio/public/upload/repositorio/DGAyF/2022/scp/fracc_XVII_perfiles/politicafiscal_19004932.pdf" TargetMode="External"/><Relationship Id="rId22" Type="http://schemas.openxmlformats.org/officeDocument/2006/relationships/hyperlink" Target="https://transparencia.finanzas.cdmx.gob.mx/repositorio/public/upload/repositorio/DGAyF/2022/scp/fracc_XVII_perfiles/politicafiscal_190049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102</v>
      </c>
      <c r="G8" s="4" t="s">
        <v>103</v>
      </c>
      <c r="H8" s="4" t="s">
        <v>104</v>
      </c>
      <c r="I8" s="4" t="s">
        <v>56</v>
      </c>
      <c r="J8" s="4" t="s">
        <v>83</v>
      </c>
      <c r="K8" s="4" t="s">
        <v>64</v>
      </c>
      <c r="L8" s="4" t="s">
        <v>145</v>
      </c>
      <c r="M8" s="7" t="str">
        <f ca="1">HYPERLINK("#"&amp;CELL("direccion",Tabla_472796!A4),"1")</f>
        <v>1</v>
      </c>
      <c r="N8" s="7" t="s">
        <v>155</v>
      </c>
      <c r="O8" s="7" t="s">
        <v>245</v>
      </c>
      <c r="P8" t="s">
        <v>69</v>
      </c>
      <c r="Q8" s="7" t="s">
        <v>246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105</v>
      </c>
      <c r="G9" s="4" t="s">
        <v>106</v>
      </c>
      <c r="H9" s="4" t="s">
        <v>107</v>
      </c>
      <c r="I9" s="4" t="s">
        <v>56</v>
      </c>
      <c r="J9" s="4" t="s">
        <v>83</v>
      </c>
      <c r="K9" s="4" t="s">
        <v>63</v>
      </c>
      <c r="L9" s="4" t="s">
        <v>146</v>
      </c>
      <c r="M9" s="7" t="str">
        <f ca="1">HYPERLINK("#"&amp;CELL("direccion",Tabla_472796!A7),"2")</f>
        <v>2</v>
      </c>
      <c r="N9" s="7" t="s">
        <v>156</v>
      </c>
      <c r="O9" s="7" t="s">
        <v>245</v>
      </c>
      <c r="P9" s="4" t="s">
        <v>69</v>
      </c>
      <c r="Q9" s="7" t="s">
        <v>246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6" t="s">
        <v>86</v>
      </c>
      <c r="E10" s="4" t="s">
        <v>87</v>
      </c>
      <c r="F10" s="4" t="s">
        <v>108</v>
      </c>
      <c r="G10" s="4" t="s">
        <v>109</v>
      </c>
      <c r="H10" s="4" t="s">
        <v>110</v>
      </c>
      <c r="I10" s="4" t="s">
        <v>56</v>
      </c>
      <c r="J10" s="4" t="s">
        <v>83</v>
      </c>
      <c r="K10" s="4" t="s">
        <v>63</v>
      </c>
      <c r="L10" s="4" t="s">
        <v>147</v>
      </c>
      <c r="M10" s="7" t="str">
        <f ca="1">HYPERLINK("#"&amp;CELL("direccion",Tabla_472796!A10),"3")</f>
        <v>3</v>
      </c>
      <c r="N10" s="7" t="s">
        <v>157</v>
      </c>
      <c r="O10" s="7" t="s">
        <v>245</v>
      </c>
      <c r="P10" s="4" t="s">
        <v>69</v>
      </c>
      <c r="Q10" s="7" t="s">
        <v>246</v>
      </c>
      <c r="R10" s="4" t="s">
        <v>81</v>
      </c>
      <c r="S10" s="3">
        <v>45747</v>
      </c>
    </row>
    <row r="11" spans="1:20" x14ac:dyDescent="0.25">
      <c r="A11" s="4">
        <v>2025</v>
      </c>
      <c r="B11" s="3">
        <v>45658</v>
      </c>
      <c r="C11" s="3">
        <v>45747</v>
      </c>
      <c r="D11" s="6" t="s">
        <v>88</v>
      </c>
      <c r="E11" s="4" t="s">
        <v>89</v>
      </c>
      <c r="F11" s="4" t="s">
        <v>111</v>
      </c>
      <c r="G11" s="4" t="s">
        <v>112</v>
      </c>
      <c r="H11" s="4" t="s">
        <v>113</v>
      </c>
      <c r="I11" s="4" t="s">
        <v>56</v>
      </c>
      <c r="J11" s="4" t="s">
        <v>83</v>
      </c>
      <c r="K11" s="4" t="s">
        <v>58</v>
      </c>
      <c r="L11" s="4" t="s">
        <v>148</v>
      </c>
      <c r="M11" s="7" t="str">
        <f ca="1">HYPERLINK("#"&amp;CELL("direccion",Tabla_472796!A13),"4")</f>
        <v>4</v>
      </c>
      <c r="N11" s="7" t="s">
        <v>243</v>
      </c>
      <c r="O11" s="7" t="s">
        <v>245</v>
      </c>
      <c r="P11" s="4" t="s">
        <v>69</v>
      </c>
      <c r="Q11" s="7" t="s">
        <v>246</v>
      </c>
      <c r="R11" s="4" t="s">
        <v>81</v>
      </c>
      <c r="S11" s="3">
        <v>45747</v>
      </c>
      <c r="T11" s="5" t="s">
        <v>247</v>
      </c>
    </row>
    <row r="12" spans="1:20" x14ac:dyDescent="0.25">
      <c r="A12" s="4">
        <v>2025</v>
      </c>
      <c r="B12" s="3">
        <v>45658</v>
      </c>
      <c r="C12" s="3">
        <v>45747</v>
      </c>
      <c r="D12" s="6" t="s">
        <v>88</v>
      </c>
      <c r="E12" s="4" t="s">
        <v>90</v>
      </c>
      <c r="F12" s="4" t="s">
        <v>114</v>
      </c>
      <c r="G12" s="4" t="s">
        <v>115</v>
      </c>
      <c r="H12" s="4" t="s">
        <v>116</v>
      </c>
      <c r="I12" s="4" t="s">
        <v>57</v>
      </c>
      <c r="J12" s="4" t="s">
        <v>83</v>
      </c>
      <c r="K12" s="4" t="s">
        <v>58</v>
      </c>
      <c r="L12" s="4" t="s">
        <v>148</v>
      </c>
      <c r="M12" s="7" t="str">
        <f ca="1">HYPERLINK("#"&amp;CELL("direccion",Tabla_472796!A16),"5")</f>
        <v>5</v>
      </c>
      <c r="N12" s="7" t="s">
        <v>243</v>
      </c>
      <c r="O12" s="7" t="s">
        <v>158</v>
      </c>
      <c r="P12" s="4" t="s">
        <v>69</v>
      </c>
      <c r="Q12" s="7" t="s">
        <v>246</v>
      </c>
      <c r="R12" s="4" t="s">
        <v>81</v>
      </c>
      <c r="S12" s="3">
        <v>45747</v>
      </c>
      <c r="T12" s="5" t="s">
        <v>247</v>
      </c>
    </row>
    <row r="13" spans="1:20" x14ac:dyDescent="0.25">
      <c r="A13" s="4">
        <v>2025</v>
      </c>
      <c r="B13" s="3">
        <v>45658</v>
      </c>
      <c r="C13" s="3">
        <v>45747</v>
      </c>
      <c r="D13" s="6" t="s">
        <v>88</v>
      </c>
      <c r="E13" s="4" t="s">
        <v>91</v>
      </c>
      <c r="F13" s="4" t="s">
        <v>117</v>
      </c>
      <c r="G13" s="4" t="s">
        <v>118</v>
      </c>
      <c r="H13" s="4" t="s">
        <v>119</v>
      </c>
      <c r="I13" s="4" t="s">
        <v>57</v>
      </c>
      <c r="J13" s="4" t="s">
        <v>83</v>
      </c>
      <c r="K13" s="4" t="s">
        <v>65</v>
      </c>
      <c r="L13" s="4" t="s">
        <v>149</v>
      </c>
      <c r="M13" s="7" t="str">
        <f ca="1">HYPERLINK("#"&amp;CELL("direccion",Tabla_472796!A19),"6")</f>
        <v>6</v>
      </c>
      <c r="N13" s="7" t="s">
        <v>159</v>
      </c>
      <c r="O13" s="7" t="s">
        <v>160</v>
      </c>
      <c r="P13" s="4" t="s">
        <v>69</v>
      </c>
      <c r="Q13" s="7" t="s">
        <v>246</v>
      </c>
      <c r="R13" s="4" t="s">
        <v>81</v>
      </c>
      <c r="S13" s="3">
        <v>45747</v>
      </c>
    </row>
    <row r="14" spans="1:20" x14ac:dyDescent="0.25">
      <c r="A14" s="4">
        <v>2025</v>
      </c>
      <c r="B14" s="3">
        <v>45658</v>
      </c>
      <c r="C14" s="3">
        <v>45747</v>
      </c>
      <c r="D14" s="6" t="s">
        <v>84</v>
      </c>
      <c r="E14" s="4" t="s">
        <v>92</v>
      </c>
      <c r="F14" s="4" t="s">
        <v>120</v>
      </c>
      <c r="G14" s="4" t="s">
        <v>121</v>
      </c>
      <c r="H14" s="4" t="s">
        <v>122</v>
      </c>
      <c r="I14" s="4" t="s">
        <v>56</v>
      </c>
      <c r="J14" s="4" t="s">
        <v>83</v>
      </c>
      <c r="K14" s="4" t="s">
        <v>63</v>
      </c>
      <c r="L14" s="4" t="s">
        <v>147</v>
      </c>
      <c r="M14" s="7" t="str">
        <f ca="1">HYPERLINK("#"&amp;CELL("direccion",Tabla_472796!A22),"7")</f>
        <v>7</v>
      </c>
      <c r="N14" s="7" t="s">
        <v>161</v>
      </c>
      <c r="O14" s="7" t="s">
        <v>162</v>
      </c>
      <c r="P14" s="4" t="s">
        <v>69</v>
      </c>
      <c r="Q14" s="7" t="s">
        <v>246</v>
      </c>
      <c r="R14" s="4" t="s">
        <v>81</v>
      </c>
      <c r="S14" s="3">
        <v>45747</v>
      </c>
    </row>
    <row r="15" spans="1:20" x14ac:dyDescent="0.25">
      <c r="A15" s="4">
        <v>2025</v>
      </c>
      <c r="B15" s="3">
        <v>45658</v>
      </c>
      <c r="C15" s="3">
        <v>45747</v>
      </c>
      <c r="D15" s="6" t="s">
        <v>86</v>
      </c>
      <c r="E15" s="4" t="s">
        <v>93</v>
      </c>
      <c r="F15" s="4" t="s">
        <v>123</v>
      </c>
      <c r="G15" s="4" t="s">
        <v>123</v>
      </c>
      <c r="H15" s="4" t="s">
        <v>123</v>
      </c>
      <c r="I15" s="4"/>
      <c r="J15" s="4" t="s">
        <v>83</v>
      </c>
      <c r="K15" s="4" t="s">
        <v>58</v>
      </c>
      <c r="L15" s="4" t="s">
        <v>150</v>
      </c>
      <c r="M15" s="7" t="str">
        <f ca="1">HYPERLINK("#"&amp;CELL("direccion",Tabla_472796!A25),"8")</f>
        <v>8</v>
      </c>
      <c r="N15" s="7" t="s">
        <v>244</v>
      </c>
      <c r="O15" s="7" t="s">
        <v>163</v>
      </c>
      <c r="P15" s="4" t="s">
        <v>69</v>
      </c>
      <c r="Q15" s="7" t="s">
        <v>246</v>
      </c>
      <c r="R15" s="4" t="s">
        <v>81</v>
      </c>
      <c r="S15" s="3">
        <v>45747</v>
      </c>
    </row>
    <row r="16" spans="1:20" x14ac:dyDescent="0.25">
      <c r="A16" s="4">
        <v>2025</v>
      </c>
      <c r="B16" s="3">
        <v>45658</v>
      </c>
      <c r="C16" s="3">
        <v>45747</v>
      </c>
      <c r="D16" s="6" t="s">
        <v>88</v>
      </c>
      <c r="E16" s="4" t="s">
        <v>94</v>
      </c>
      <c r="F16" s="4" t="s">
        <v>124</v>
      </c>
      <c r="G16" s="4" t="s">
        <v>125</v>
      </c>
      <c r="H16" s="4" t="s">
        <v>126</v>
      </c>
      <c r="I16" s="4" t="s">
        <v>56</v>
      </c>
      <c r="J16" s="4" t="s">
        <v>83</v>
      </c>
      <c r="K16" s="4" t="s">
        <v>63</v>
      </c>
      <c r="L16" s="4" t="s">
        <v>151</v>
      </c>
      <c r="M16" s="7" t="str">
        <f ca="1">HYPERLINK("#"&amp;CELL("direccion",Tabla_472796!A28),"9")</f>
        <v>9</v>
      </c>
      <c r="N16" s="7" t="s">
        <v>164</v>
      </c>
      <c r="O16" s="7" t="s">
        <v>165</v>
      </c>
      <c r="P16" s="4" t="s">
        <v>69</v>
      </c>
      <c r="Q16" s="7" t="s">
        <v>246</v>
      </c>
      <c r="R16" s="4" t="s">
        <v>81</v>
      </c>
      <c r="S16" s="3">
        <v>45747</v>
      </c>
    </row>
    <row r="17" spans="1:19" x14ac:dyDescent="0.25">
      <c r="A17" s="4">
        <v>2025</v>
      </c>
      <c r="B17" s="3">
        <v>45658</v>
      </c>
      <c r="C17" s="3">
        <v>45747</v>
      </c>
      <c r="D17" s="6" t="s">
        <v>88</v>
      </c>
      <c r="E17" s="4" t="s">
        <v>95</v>
      </c>
      <c r="F17" s="4" t="s">
        <v>127</v>
      </c>
      <c r="G17" s="4" t="s">
        <v>128</v>
      </c>
      <c r="H17" s="4" t="s">
        <v>125</v>
      </c>
      <c r="I17" s="4" t="s">
        <v>57</v>
      </c>
      <c r="J17" s="4" t="s">
        <v>83</v>
      </c>
      <c r="K17" s="4" t="s">
        <v>63</v>
      </c>
      <c r="L17" s="4" t="s">
        <v>152</v>
      </c>
      <c r="M17" s="7" t="str">
        <f ca="1">HYPERLINK("#"&amp;CELL("direccion",Tabla_472796!A31),"10")</f>
        <v>10</v>
      </c>
      <c r="N17" s="7" t="s">
        <v>166</v>
      </c>
      <c r="O17" s="7" t="s">
        <v>167</v>
      </c>
      <c r="P17" s="4" t="s">
        <v>69</v>
      </c>
      <c r="Q17" s="7" t="s">
        <v>246</v>
      </c>
      <c r="R17" s="4" t="s">
        <v>81</v>
      </c>
      <c r="S17" s="3">
        <v>45747</v>
      </c>
    </row>
    <row r="18" spans="1:19" x14ac:dyDescent="0.25">
      <c r="A18" s="4">
        <v>2025</v>
      </c>
      <c r="B18" s="3">
        <v>45658</v>
      </c>
      <c r="C18" s="3">
        <v>45747</v>
      </c>
      <c r="D18" s="6" t="s">
        <v>86</v>
      </c>
      <c r="E18" s="4" t="s">
        <v>96</v>
      </c>
      <c r="F18" s="4" t="s">
        <v>129</v>
      </c>
      <c r="G18" s="4" t="s">
        <v>130</v>
      </c>
      <c r="H18" s="4" t="s">
        <v>131</v>
      </c>
      <c r="I18" s="4" t="s">
        <v>56</v>
      </c>
      <c r="J18" s="4" t="s">
        <v>83</v>
      </c>
      <c r="K18" s="4" t="s">
        <v>63</v>
      </c>
      <c r="L18" s="4" t="s">
        <v>147</v>
      </c>
      <c r="M18" s="7" t="str">
        <f ca="1">HYPERLINK("#"&amp;CELL("direccion",Tabla_472796!A34),"11")</f>
        <v>11</v>
      </c>
      <c r="N18" s="7" t="s">
        <v>168</v>
      </c>
      <c r="O18" s="7" t="s">
        <v>169</v>
      </c>
      <c r="P18" s="4" t="s">
        <v>69</v>
      </c>
      <c r="Q18" s="7" t="s">
        <v>246</v>
      </c>
      <c r="R18" s="4" t="s">
        <v>81</v>
      </c>
      <c r="S18" s="3">
        <v>45747</v>
      </c>
    </row>
    <row r="19" spans="1:19" x14ac:dyDescent="0.25">
      <c r="A19" s="4">
        <v>2025</v>
      </c>
      <c r="B19" s="3">
        <v>45658</v>
      </c>
      <c r="C19" s="3">
        <v>45747</v>
      </c>
      <c r="D19" s="6" t="s">
        <v>88</v>
      </c>
      <c r="E19" s="4" t="s">
        <v>97</v>
      </c>
      <c r="F19" s="4" t="s">
        <v>132</v>
      </c>
      <c r="G19" s="4" t="s">
        <v>125</v>
      </c>
      <c r="H19" s="4" t="s">
        <v>133</v>
      </c>
      <c r="I19" s="4" t="s">
        <v>57</v>
      </c>
      <c r="J19" s="4" t="s">
        <v>83</v>
      </c>
      <c r="K19" s="4" t="s">
        <v>63</v>
      </c>
      <c r="L19" s="4" t="s">
        <v>147</v>
      </c>
      <c r="M19" s="7" t="str">
        <f ca="1">HYPERLINK("#"&amp;CELL("direccion",Tabla_472796!A37),"12")</f>
        <v>12</v>
      </c>
      <c r="N19" s="7" t="s">
        <v>170</v>
      </c>
      <c r="O19" s="7" t="s">
        <v>171</v>
      </c>
      <c r="P19" s="4" t="s">
        <v>69</v>
      </c>
      <c r="Q19" s="7" t="s">
        <v>246</v>
      </c>
      <c r="R19" s="4" t="s">
        <v>81</v>
      </c>
      <c r="S19" s="3">
        <v>45747</v>
      </c>
    </row>
    <row r="20" spans="1:19" x14ac:dyDescent="0.25">
      <c r="A20" s="4">
        <v>2025</v>
      </c>
      <c r="B20" s="3">
        <v>45658</v>
      </c>
      <c r="C20" s="3">
        <v>45747</v>
      </c>
      <c r="D20" s="6" t="s">
        <v>84</v>
      </c>
      <c r="E20" s="4" t="s">
        <v>98</v>
      </c>
      <c r="F20" s="4" t="s">
        <v>134</v>
      </c>
      <c r="G20" s="4" t="s">
        <v>135</v>
      </c>
      <c r="H20" s="4" t="s">
        <v>136</v>
      </c>
      <c r="I20" s="4" t="s">
        <v>56</v>
      </c>
      <c r="J20" s="4" t="s">
        <v>83</v>
      </c>
      <c r="K20" s="4" t="s">
        <v>63</v>
      </c>
      <c r="L20" s="4" t="s">
        <v>153</v>
      </c>
      <c r="M20" s="7" t="str">
        <f ca="1">HYPERLINK("#"&amp;CELL("direccion",Tabla_472796!A40),"13")</f>
        <v>13</v>
      </c>
      <c r="N20" s="7" t="s">
        <v>172</v>
      </c>
      <c r="O20" s="7" t="s">
        <v>173</v>
      </c>
      <c r="P20" s="4" t="s">
        <v>69</v>
      </c>
      <c r="Q20" s="7" t="s">
        <v>246</v>
      </c>
      <c r="R20" s="4" t="s">
        <v>81</v>
      </c>
      <c r="S20" s="3">
        <v>45747</v>
      </c>
    </row>
    <row r="21" spans="1:19" x14ac:dyDescent="0.25">
      <c r="A21" s="4">
        <v>2025</v>
      </c>
      <c r="B21" s="3">
        <v>45658</v>
      </c>
      <c r="C21" s="3">
        <v>45747</v>
      </c>
      <c r="D21" s="6" t="s">
        <v>86</v>
      </c>
      <c r="E21" s="4" t="s">
        <v>99</v>
      </c>
      <c r="F21" s="4" t="s">
        <v>137</v>
      </c>
      <c r="G21" s="4" t="s">
        <v>138</v>
      </c>
      <c r="H21" s="4" t="s">
        <v>139</v>
      </c>
      <c r="I21" s="4" t="s">
        <v>57</v>
      </c>
      <c r="J21" s="4" t="s">
        <v>83</v>
      </c>
      <c r="K21" s="4" t="s">
        <v>63</v>
      </c>
      <c r="L21" s="4" t="s">
        <v>151</v>
      </c>
      <c r="M21" s="7" t="str">
        <f ca="1">HYPERLINK("#"&amp;CELL("direccion",Tabla_472796!A43),"14")</f>
        <v>14</v>
      </c>
      <c r="N21" s="7" t="s">
        <v>174</v>
      </c>
      <c r="O21" s="7" t="s">
        <v>175</v>
      </c>
      <c r="P21" s="4" t="s">
        <v>69</v>
      </c>
      <c r="Q21" s="7" t="s">
        <v>246</v>
      </c>
      <c r="R21" s="4" t="s">
        <v>81</v>
      </c>
      <c r="S21" s="3">
        <v>45747</v>
      </c>
    </row>
    <row r="22" spans="1:19" x14ac:dyDescent="0.25">
      <c r="A22" s="4">
        <v>2025</v>
      </c>
      <c r="B22" s="3">
        <v>45658</v>
      </c>
      <c r="C22" s="3">
        <v>45747</v>
      </c>
      <c r="D22" s="6" t="s">
        <v>88</v>
      </c>
      <c r="E22" s="4" t="s">
        <v>100</v>
      </c>
      <c r="F22" s="4" t="s">
        <v>140</v>
      </c>
      <c r="G22" s="4" t="s">
        <v>141</v>
      </c>
      <c r="H22" s="4" t="s">
        <v>122</v>
      </c>
      <c r="I22" s="4" t="s">
        <v>57</v>
      </c>
      <c r="J22" s="4" t="s">
        <v>83</v>
      </c>
      <c r="K22" s="4" t="s">
        <v>63</v>
      </c>
      <c r="L22" s="4" t="s">
        <v>154</v>
      </c>
      <c r="M22" s="7" t="str">
        <f ca="1">HYPERLINK("#"&amp;CELL("direccion",Tabla_472796!A46),"15")</f>
        <v>15</v>
      </c>
      <c r="N22" s="7" t="s">
        <v>176</v>
      </c>
      <c r="O22" s="7" t="s">
        <v>177</v>
      </c>
      <c r="P22" s="4" t="s">
        <v>69</v>
      </c>
      <c r="Q22" s="7" t="s">
        <v>246</v>
      </c>
      <c r="R22" s="4" t="s">
        <v>81</v>
      </c>
      <c r="S22" s="3">
        <v>45747</v>
      </c>
    </row>
    <row r="23" spans="1:19" x14ac:dyDescent="0.25">
      <c r="A23" s="4">
        <v>2025</v>
      </c>
      <c r="B23" s="3">
        <v>45658</v>
      </c>
      <c r="C23" s="3">
        <v>45747</v>
      </c>
      <c r="D23" s="6" t="s">
        <v>88</v>
      </c>
      <c r="E23" s="4" t="s">
        <v>101</v>
      </c>
      <c r="F23" s="4" t="s">
        <v>142</v>
      </c>
      <c r="G23" s="4" t="s">
        <v>143</v>
      </c>
      <c r="H23" s="4" t="s">
        <v>144</v>
      </c>
      <c r="I23" s="4" t="s">
        <v>56</v>
      </c>
      <c r="J23" s="4" t="s">
        <v>83</v>
      </c>
      <c r="K23" s="4" t="s">
        <v>63</v>
      </c>
      <c r="L23" s="4" t="s">
        <v>147</v>
      </c>
      <c r="M23" s="7" t="str">
        <f ca="1">HYPERLINK("#"&amp;CELL("direccion",Tabla_472796!A49),"16")</f>
        <v>16</v>
      </c>
      <c r="N23" s="7" t="s">
        <v>178</v>
      </c>
      <c r="O23" s="7" t="s">
        <v>245</v>
      </c>
      <c r="P23" s="4" t="s">
        <v>69</v>
      </c>
      <c r="Q23" s="7" t="s">
        <v>246</v>
      </c>
      <c r="R23" s="4" t="s">
        <v>81</v>
      </c>
      <c r="S23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3" r:id="rId4"/>
    <hyperlink ref="N14" r:id="rId5"/>
    <hyperlink ref="N16" r:id="rId6"/>
    <hyperlink ref="N17" r:id="rId7"/>
    <hyperlink ref="N18" r:id="rId8"/>
    <hyperlink ref="N19" r:id="rId9"/>
    <hyperlink ref="N20" r:id="rId10"/>
    <hyperlink ref="N21" r:id="rId11"/>
    <hyperlink ref="N22" r:id="rId12"/>
    <hyperlink ref="N23" r:id="rId13"/>
    <hyperlink ref="O12" r:id="rId14"/>
    <hyperlink ref="O13" r:id="rId15"/>
    <hyperlink ref="O14" r:id="rId16"/>
    <hyperlink ref="O15" r:id="rId17"/>
    <hyperlink ref="O16" r:id="rId18"/>
    <hyperlink ref="O17" r:id="rId19"/>
    <hyperlink ref="O18" r:id="rId20"/>
    <hyperlink ref="O19" r:id="rId21"/>
    <hyperlink ref="O20" r:id="rId22"/>
    <hyperlink ref="O21" r:id="rId23"/>
    <hyperlink ref="O22" r:id="rId24"/>
    <hyperlink ref="Q8" r:id="rId25"/>
    <hyperlink ref="Q9:Q23" r:id="rId26" display="https://transparencia.finanzas.cdmx.gob.mx/repositorio/public/upload/repositorio/DGAyF/2025/scp/fracc_XVII/F17_2025_san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9">
        <v>44788</v>
      </c>
      <c r="C4" s="9" t="s">
        <v>179</v>
      </c>
      <c r="D4" s="4" t="s">
        <v>180</v>
      </c>
      <c r="E4" s="4" t="s">
        <v>181</v>
      </c>
      <c r="F4" s="4" t="s">
        <v>182</v>
      </c>
    </row>
    <row r="5" spans="1:6" x14ac:dyDescent="0.25">
      <c r="A5" s="4">
        <v>1</v>
      </c>
      <c r="B5" s="9">
        <v>44593</v>
      </c>
      <c r="C5" s="9">
        <v>44788</v>
      </c>
      <c r="D5" s="4" t="s">
        <v>180</v>
      </c>
      <c r="E5" s="4" t="s">
        <v>183</v>
      </c>
      <c r="F5" s="4" t="s">
        <v>182</v>
      </c>
    </row>
    <row r="6" spans="1:6" x14ac:dyDescent="0.25">
      <c r="A6" s="4">
        <v>1</v>
      </c>
      <c r="B6" s="9">
        <v>44470</v>
      </c>
      <c r="C6" s="9">
        <v>44592</v>
      </c>
      <c r="D6" s="4" t="s">
        <v>184</v>
      </c>
      <c r="E6" s="4" t="s">
        <v>185</v>
      </c>
      <c r="F6" s="4" t="s">
        <v>182</v>
      </c>
    </row>
    <row r="7" spans="1:6" x14ac:dyDescent="0.25">
      <c r="A7" s="4">
        <v>2</v>
      </c>
      <c r="B7" s="9">
        <v>45017</v>
      </c>
      <c r="C7" s="9" t="s">
        <v>179</v>
      </c>
      <c r="D7" s="4" t="s">
        <v>186</v>
      </c>
      <c r="E7" s="4" t="s">
        <v>187</v>
      </c>
      <c r="F7" s="4" t="s">
        <v>188</v>
      </c>
    </row>
    <row r="8" spans="1:6" x14ac:dyDescent="0.25">
      <c r="A8" s="4">
        <v>2</v>
      </c>
      <c r="B8" s="9">
        <v>44743</v>
      </c>
      <c r="C8" s="9">
        <v>45015</v>
      </c>
      <c r="D8" s="4" t="s">
        <v>189</v>
      </c>
      <c r="E8" s="4" t="s">
        <v>190</v>
      </c>
      <c r="F8" s="4" t="s">
        <v>188</v>
      </c>
    </row>
    <row r="9" spans="1:6" x14ac:dyDescent="0.25">
      <c r="A9" s="4">
        <v>2</v>
      </c>
      <c r="B9" s="9">
        <v>44181</v>
      </c>
      <c r="C9" s="9">
        <v>44742</v>
      </c>
      <c r="D9" s="4" t="s">
        <v>191</v>
      </c>
      <c r="E9" s="4" t="s">
        <v>192</v>
      </c>
      <c r="F9" s="4" t="s">
        <v>188</v>
      </c>
    </row>
    <row r="10" spans="1:6" x14ac:dyDescent="0.25">
      <c r="A10" s="4">
        <v>3</v>
      </c>
      <c r="B10" s="9">
        <v>43846</v>
      </c>
      <c r="C10" s="9">
        <v>44681</v>
      </c>
      <c r="D10" s="4" t="s">
        <v>83</v>
      </c>
      <c r="E10" s="4" t="s">
        <v>193</v>
      </c>
      <c r="F10" s="4" t="s">
        <v>194</v>
      </c>
    </row>
    <row r="11" spans="1:6" x14ac:dyDescent="0.25">
      <c r="A11" s="4">
        <v>3</v>
      </c>
      <c r="B11" s="9">
        <v>43268</v>
      </c>
      <c r="C11" s="9">
        <v>43786</v>
      </c>
      <c r="D11" s="4" t="s">
        <v>195</v>
      </c>
      <c r="E11" s="4" t="s">
        <v>196</v>
      </c>
      <c r="F11" s="4" t="s">
        <v>194</v>
      </c>
    </row>
    <row r="12" spans="1:6" x14ac:dyDescent="0.25">
      <c r="A12" s="4">
        <v>3</v>
      </c>
      <c r="B12" s="9" t="s">
        <v>197</v>
      </c>
      <c r="C12" s="9" t="s">
        <v>197</v>
      </c>
      <c r="D12" s="4" t="s">
        <v>197</v>
      </c>
      <c r="E12" s="4" t="s">
        <v>197</v>
      </c>
      <c r="F12" s="4" t="s">
        <v>197</v>
      </c>
    </row>
    <row r="13" spans="1:6" x14ac:dyDescent="0.25">
      <c r="A13" s="4">
        <v>4</v>
      </c>
      <c r="B13" s="3" t="s">
        <v>198</v>
      </c>
      <c r="C13" s="3" t="s">
        <v>198</v>
      </c>
      <c r="D13" s="4" t="s">
        <v>198</v>
      </c>
      <c r="E13" s="4" t="s">
        <v>198</v>
      </c>
      <c r="F13" s="4" t="s">
        <v>198</v>
      </c>
    </row>
    <row r="14" spans="1:6" x14ac:dyDescent="0.25">
      <c r="A14" s="4">
        <v>4</v>
      </c>
      <c r="B14" s="3" t="s">
        <v>198</v>
      </c>
      <c r="C14" s="3" t="s">
        <v>198</v>
      </c>
      <c r="D14" s="4" t="s">
        <v>198</v>
      </c>
      <c r="E14" s="4" t="s">
        <v>198</v>
      </c>
      <c r="F14" s="4" t="s">
        <v>198</v>
      </c>
    </row>
    <row r="15" spans="1:6" x14ac:dyDescent="0.25">
      <c r="A15" s="4">
        <v>4</v>
      </c>
      <c r="B15" s="3" t="s">
        <v>198</v>
      </c>
      <c r="C15" s="3" t="s">
        <v>198</v>
      </c>
      <c r="D15" s="4" t="s">
        <v>198</v>
      </c>
      <c r="E15" s="4" t="s">
        <v>198</v>
      </c>
      <c r="F15" s="4" t="s">
        <v>198</v>
      </c>
    </row>
    <row r="16" spans="1:6" x14ac:dyDescent="0.25">
      <c r="A16" s="4">
        <v>5</v>
      </c>
      <c r="B16" s="3" t="s">
        <v>198</v>
      </c>
      <c r="C16" s="3" t="s">
        <v>198</v>
      </c>
      <c r="D16" s="4" t="s">
        <v>198</v>
      </c>
      <c r="E16" s="4" t="s">
        <v>198</v>
      </c>
      <c r="F16" s="4" t="s">
        <v>198</v>
      </c>
    </row>
    <row r="17" spans="1:6" x14ac:dyDescent="0.25">
      <c r="A17" s="4">
        <v>5</v>
      </c>
      <c r="B17" s="3" t="s">
        <v>198</v>
      </c>
      <c r="C17" s="3" t="s">
        <v>198</v>
      </c>
      <c r="D17" s="4" t="s">
        <v>198</v>
      </c>
      <c r="E17" s="4" t="s">
        <v>198</v>
      </c>
      <c r="F17" s="4" t="s">
        <v>198</v>
      </c>
    </row>
    <row r="18" spans="1:6" x14ac:dyDescent="0.25">
      <c r="A18" s="4">
        <v>5</v>
      </c>
      <c r="B18" s="3" t="s">
        <v>198</v>
      </c>
      <c r="C18" s="3" t="s">
        <v>198</v>
      </c>
      <c r="D18" s="4" t="s">
        <v>198</v>
      </c>
      <c r="E18" s="4" t="s">
        <v>198</v>
      </c>
      <c r="F18" s="4" t="s">
        <v>198</v>
      </c>
    </row>
    <row r="19" spans="1:6" x14ac:dyDescent="0.25">
      <c r="A19" s="4">
        <v>6</v>
      </c>
      <c r="B19" s="3">
        <v>45214</v>
      </c>
      <c r="C19" s="3">
        <v>45397</v>
      </c>
      <c r="D19" s="4" t="s">
        <v>199</v>
      </c>
      <c r="E19" s="4" t="s">
        <v>200</v>
      </c>
      <c r="F19" s="4" t="s">
        <v>201</v>
      </c>
    </row>
    <row r="20" spans="1:6" x14ac:dyDescent="0.25">
      <c r="A20" s="4">
        <v>6</v>
      </c>
      <c r="B20" s="3">
        <v>44105</v>
      </c>
      <c r="C20" s="3">
        <v>45214</v>
      </c>
      <c r="D20" s="4" t="s">
        <v>202</v>
      </c>
      <c r="E20" s="4" t="s">
        <v>192</v>
      </c>
      <c r="F20" s="4" t="s">
        <v>201</v>
      </c>
    </row>
    <row r="21" spans="1:6" x14ac:dyDescent="0.25">
      <c r="A21" s="4">
        <v>6</v>
      </c>
      <c r="B21" s="3">
        <v>42461</v>
      </c>
      <c r="C21" s="3">
        <v>44561</v>
      </c>
      <c r="D21" s="4" t="s">
        <v>203</v>
      </c>
      <c r="E21" s="4" t="s">
        <v>204</v>
      </c>
      <c r="F21" s="4" t="s">
        <v>201</v>
      </c>
    </row>
    <row r="22" spans="1:6" x14ac:dyDescent="0.25">
      <c r="A22" s="4">
        <v>7</v>
      </c>
      <c r="B22" s="3">
        <v>44682</v>
      </c>
      <c r="C22" s="3">
        <v>44985</v>
      </c>
      <c r="D22" s="4" t="s">
        <v>83</v>
      </c>
      <c r="E22" s="4" t="s">
        <v>205</v>
      </c>
      <c r="F22" s="4" t="s">
        <v>194</v>
      </c>
    </row>
    <row r="23" spans="1:6" x14ac:dyDescent="0.25">
      <c r="A23" s="4">
        <v>7</v>
      </c>
      <c r="B23" s="3">
        <v>43846</v>
      </c>
      <c r="C23" s="3">
        <v>44681</v>
      </c>
      <c r="D23" s="4" t="s">
        <v>206</v>
      </c>
      <c r="E23" s="4" t="s">
        <v>207</v>
      </c>
      <c r="F23" s="4" t="s">
        <v>194</v>
      </c>
    </row>
    <row r="24" spans="1:6" x14ac:dyDescent="0.25">
      <c r="A24" s="4">
        <v>7</v>
      </c>
      <c r="B24" s="3">
        <v>43785</v>
      </c>
      <c r="C24" s="3">
        <v>43830</v>
      </c>
      <c r="D24" s="4" t="s">
        <v>206</v>
      </c>
      <c r="E24" s="4" t="s">
        <v>208</v>
      </c>
      <c r="F24" s="4" t="s">
        <v>194</v>
      </c>
    </row>
    <row r="25" spans="1:6" x14ac:dyDescent="0.25">
      <c r="A25" s="4">
        <v>8</v>
      </c>
      <c r="B25" s="9" t="s">
        <v>123</v>
      </c>
      <c r="C25" s="9" t="s">
        <v>123</v>
      </c>
      <c r="D25" s="4" t="s">
        <v>123</v>
      </c>
      <c r="E25" s="4" t="s">
        <v>123</v>
      </c>
      <c r="F25" s="4" t="s">
        <v>123</v>
      </c>
    </row>
    <row r="26" spans="1:6" x14ac:dyDescent="0.25">
      <c r="A26" s="4">
        <v>8</v>
      </c>
      <c r="B26" s="9" t="s">
        <v>123</v>
      </c>
      <c r="C26" s="9" t="s">
        <v>123</v>
      </c>
      <c r="D26" s="4" t="s">
        <v>123</v>
      </c>
      <c r="E26" s="4" t="s">
        <v>123</v>
      </c>
      <c r="F26" s="4" t="s">
        <v>123</v>
      </c>
    </row>
    <row r="27" spans="1:6" x14ac:dyDescent="0.25">
      <c r="A27" s="4">
        <v>8</v>
      </c>
      <c r="B27" s="9" t="s">
        <v>123</v>
      </c>
      <c r="C27" s="9" t="s">
        <v>123</v>
      </c>
      <c r="D27" s="4" t="s">
        <v>123</v>
      </c>
      <c r="E27" s="4" t="s">
        <v>123</v>
      </c>
      <c r="F27" s="4" t="s">
        <v>123</v>
      </c>
    </row>
    <row r="28" spans="1:6" x14ac:dyDescent="0.25">
      <c r="A28" s="4">
        <v>9</v>
      </c>
      <c r="B28" s="9">
        <v>43831</v>
      </c>
      <c r="C28" s="9">
        <v>44985</v>
      </c>
      <c r="D28" s="4" t="s">
        <v>209</v>
      </c>
      <c r="E28" s="4" t="s">
        <v>210</v>
      </c>
      <c r="F28" s="4" t="s">
        <v>211</v>
      </c>
    </row>
    <row r="29" spans="1:6" x14ac:dyDescent="0.25">
      <c r="A29" s="4">
        <v>9</v>
      </c>
      <c r="B29" s="9">
        <v>43466</v>
      </c>
      <c r="C29" s="9">
        <v>43830</v>
      </c>
      <c r="D29" s="4" t="s">
        <v>209</v>
      </c>
      <c r="E29" s="4" t="s">
        <v>210</v>
      </c>
      <c r="F29" s="4" t="s">
        <v>211</v>
      </c>
    </row>
    <row r="30" spans="1:6" x14ac:dyDescent="0.25">
      <c r="A30" s="4">
        <v>9</v>
      </c>
      <c r="B30" s="9">
        <v>42353</v>
      </c>
      <c r="C30" s="9">
        <v>42880</v>
      </c>
      <c r="D30" s="4" t="s">
        <v>212</v>
      </c>
      <c r="E30" s="4" t="s">
        <v>213</v>
      </c>
      <c r="F30" s="4" t="s">
        <v>211</v>
      </c>
    </row>
    <row r="31" spans="1:6" x14ac:dyDescent="0.25">
      <c r="A31" s="4">
        <v>10</v>
      </c>
      <c r="B31" s="9">
        <v>45108</v>
      </c>
      <c r="C31" s="9">
        <v>45351</v>
      </c>
      <c r="D31" s="4" t="s">
        <v>214</v>
      </c>
      <c r="E31" s="4" t="s">
        <v>215</v>
      </c>
      <c r="F31" s="4" t="s">
        <v>216</v>
      </c>
    </row>
    <row r="32" spans="1:6" x14ac:dyDescent="0.25">
      <c r="A32" s="4">
        <v>10</v>
      </c>
      <c r="B32" s="9" t="s">
        <v>197</v>
      </c>
      <c r="C32" s="9" t="s">
        <v>197</v>
      </c>
      <c r="D32" s="4" t="s">
        <v>197</v>
      </c>
      <c r="E32" s="4" t="s">
        <v>197</v>
      </c>
      <c r="F32" s="4" t="s">
        <v>197</v>
      </c>
    </row>
    <row r="33" spans="1:6" x14ac:dyDescent="0.25">
      <c r="A33" s="4">
        <v>10</v>
      </c>
      <c r="B33" s="9" t="s">
        <v>197</v>
      </c>
      <c r="C33" s="9" t="s">
        <v>197</v>
      </c>
      <c r="D33" s="4" t="s">
        <v>197</v>
      </c>
      <c r="E33" s="4" t="s">
        <v>197</v>
      </c>
      <c r="F33" s="4" t="s">
        <v>197</v>
      </c>
    </row>
    <row r="34" spans="1:6" x14ac:dyDescent="0.25">
      <c r="A34" s="4">
        <v>11</v>
      </c>
      <c r="B34" s="3">
        <v>45062</v>
      </c>
      <c r="C34" s="3">
        <v>45427</v>
      </c>
      <c r="D34" s="4" t="s">
        <v>83</v>
      </c>
      <c r="E34" s="4" t="s">
        <v>217</v>
      </c>
      <c r="F34" s="4" t="s">
        <v>194</v>
      </c>
    </row>
    <row r="35" spans="1:6" x14ac:dyDescent="0.25">
      <c r="A35" s="4">
        <v>11</v>
      </c>
      <c r="B35" s="3">
        <v>44986</v>
      </c>
      <c r="C35" s="3">
        <v>45061</v>
      </c>
      <c r="D35" s="4" t="s">
        <v>218</v>
      </c>
      <c r="E35" s="4" t="s">
        <v>219</v>
      </c>
      <c r="F35" s="4" t="s">
        <v>194</v>
      </c>
    </row>
    <row r="36" spans="1:6" x14ac:dyDescent="0.25">
      <c r="A36" s="4">
        <v>11</v>
      </c>
      <c r="B36" s="3">
        <v>43784</v>
      </c>
      <c r="C36" s="3">
        <v>44211</v>
      </c>
      <c r="D36" s="4" t="s">
        <v>218</v>
      </c>
      <c r="E36" s="4" t="s">
        <v>219</v>
      </c>
      <c r="F36" s="4" t="s">
        <v>194</v>
      </c>
    </row>
    <row r="37" spans="1:6" x14ac:dyDescent="0.25">
      <c r="A37" s="4">
        <v>12</v>
      </c>
      <c r="B37" s="3">
        <v>45292</v>
      </c>
      <c r="C37" s="3">
        <v>45427</v>
      </c>
      <c r="D37" s="4" t="s">
        <v>220</v>
      </c>
      <c r="E37" s="4" t="s">
        <v>221</v>
      </c>
      <c r="F37" s="4" t="s">
        <v>194</v>
      </c>
    </row>
    <row r="38" spans="1:6" x14ac:dyDescent="0.25">
      <c r="A38" s="4">
        <v>12</v>
      </c>
      <c r="B38" s="3">
        <v>45231</v>
      </c>
      <c r="C38" s="3">
        <v>45291</v>
      </c>
      <c r="D38" s="4" t="s">
        <v>222</v>
      </c>
      <c r="E38" s="4" t="s">
        <v>221</v>
      </c>
      <c r="F38" s="4" t="s">
        <v>194</v>
      </c>
    </row>
    <row r="39" spans="1:6" x14ac:dyDescent="0.25">
      <c r="A39" s="4">
        <v>12</v>
      </c>
      <c r="B39" s="3">
        <v>44788</v>
      </c>
      <c r="C39" s="3">
        <v>45230</v>
      </c>
      <c r="D39" s="4" t="s">
        <v>223</v>
      </c>
      <c r="E39" s="4" t="s">
        <v>224</v>
      </c>
      <c r="F39" s="4" t="s">
        <v>194</v>
      </c>
    </row>
    <row r="40" spans="1:6" x14ac:dyDescent="0.25">
      <c r="A40" s="4">
        <v>13</v>
      </c>
      <c r="B40" s="3">
        <v>44378</v>
      </c>
      <c r="C40" s="3">
        <v>44561</v>
      </c>
      <c r="D40" s="4" t="s">
        <v>83</v>
      </c>
      <c r="E40" s="4" t="s">
        <v>225</v>
      </c>
      <c r="F40" s="4" t="s">
        <v>226</v>
      </c>
    </row>
    <row r="41" spans="1:6" x14ac:dyDescent="0.25">
      <c r="A41" s="4">
        <v>13</v>
      </c>
      <c r="B41" s="3">
        <v>43481</v>
      </c>
      <c r="C41" s="3">
        <v>44377</v>
      </c>
      <c r="D41" s="4" t="s">
        <v>220</v>
      </c>
      <c r="E41" s="4" t="s">
        <v>227</v>
      </c>
      <c r="F41" s="4" t="s">
        <v>226</v>
      </c>
    </row>
    <row r="42" spans="1:6" x14ac:dyDescent="0.25">
      <c r="A42" s="4">
        <v>13</v>
      </c>
      <c r="B42" s="8">
        <v>2016</v>
      </c>
      <c r="C42" s="8">
        <v>2018</v>
      </c>
      <c r="D42" s="4" t="s">
        <v>228</v>
      </c>
      <c r="E42" s="4" t="s">
        <v>227</v>
      </c>
      <c r="F42" s="4" t="s">
        <v>226</v>
      </c>
    </row>
    <row r="43" spans="1:6" x14ac:dyDescent="0.25">
      <c r="A43" s="4">
        <v>14</v>
      </c>
      <c r="B43" s="3">
        <v>43466</v>
      </c>
      <c r="C43" s="3">
        <v>44592</v>
      </c>
      <c r="D43" s="4" t="s">
        <v>83</v>
      </c>
      <c r="E43" s="4" t="s">
        <v>229</v>
      </c>
      <c r="F43" s="4" t="s">
        <v>211</v>
      </c>
    </row>
    <row r="44" spans="1:6" x14ac:dyDescent="0.25">
      <c r="A44" s="4">
        <v>14</v>
      </c>
      <c r="B44" s="8">
        <v>2018</v>
      </c>
      <c r="C44" s="8">
        <v>2018</v>
      </c>
      <c r="D44" s="4" t="s">
        <v>228</v>
      </c>
      <c r="E44" s="4" t="s">
        <v>230</v>
      </c>
      <c r="F44" s="4" t="s">
        <v>211</v>
      </c>
    </row>
    <row r="45" spans="1:6" x14ac:dyDescent="0.25">
      <c r="A45" s="4">
        <v>14</v>
      </c>
      <c r="B45" s="8">
        <v>2016</v>
      </c>
      <c r="C45" s="8">
        <v>2018</v>
      </c>
      <c r="D45" s="4" t="s">
        <v>231</v>
      </c>
      <c r="E45" s="4" t="s">
        <v>232</v>
      </c>
      <c r="F45" s="4" t="s">
        <v>197</v>
      </c>
    </row>
    <row r="46" spans="1:6" x14ac:dyDescent="0.25">
      <c r="A46" s="4">
        <v>15</v>
      </c>
      <c r="B46" s="3">
        <v>44501</v>
      </c>
      <c r="C46" s="3">
        <v>44593</v>
      </c>
      <c r="D46" s="4" t="s">
        <v>233</v>
      </c>
      <c r="E46" s="4" t="s">
        <v>234</v>
      </c>
      <c r="F46" s="4" t="s">
        <v>235</v>
      </c>
    </row>
    <row r="47" spans="1:6" x14ac:dyDescent="0.25">
      <c r="A47" s="4">
        <v>15</v>
      </c>
      <c r="B47" s="3">
        <v>43709</v>
      </c>
      <c r="C47" s="3">
        <v>44470</v>
      </c>
      <c r="D47" s="4" t="s">
        <v>233</v>
      </c>
      <c r="E47" s="4" t="s">
        <v>236</v>
      </c>
      <c r="F47" s="4" t="s">
        <v>235</v>
      </c>
    </row>
    <row r="48" spans="1:6" x14ac:dyDescent="0.25">
      <c r="A48" s="4">
        <v>15</v>
      </c>
      <c r="B48" s="3">
        <v>42339</v>
      </c>
      <c r="C48" s="3">
        <v>42948</v>
      </c>
      <c r="D48" s="4" t="s">
        <v>237</v>
      </c>
      <c r="E48" s="4" t="s">
        <v>238</v>
      </c>
      <c r="F48" s="4" t="s">
        <v>235</v>
      </c>
    </row>
    <row r="49" spans="1:6" x14ac:dyDescent="0.25">
      <c r="A49" s="4">
        <v>16</v>
      </c>
      <c r="B49" s="3">
        <v>45383</v>
      </c>
      <c r="C49" s="3">
        <v>45566</v>
      </c>
      <c r="D49" s="4" t="s">
        <v>220</v>
      </c>
      <c r="E49" s="4" t="s">
        <v>215</v>
      </c>
      <c r="F49" s="4" t="s">
        <v>194</v>
      </c>
    </row>
    <row r="50" spans="1:6" x14ac:dyDescent="0.25">
      <c r="A50" s="4">
        <v>16</v>
      </c>
      <c r="B50" s="3">
        <v>43282</v>
      </c>
      <c r="C50" s="3">
        <v>45292</v>
      </c>
      <c r="D50" s="4" t="s">
        <v>239</v>
      </c>
      <c r="E50" s="4" t="s">
        <v>240</v>
      </c>
      <c r="F50" s="4" t="s">
        <v>194</v>
      </c>
    </row>
    <row r="51" spans="1:6" x14ac:dyDescent="0.25">
      <c r="A51" s="4">
        <v>16</v>
      </c>
      <c r="B51" s="3">
        <v>44743</v>
      </c>
      <c r="C51" s="3">
        <v>44896</v>
      </c>
      <c r="D51" s="4" t="s">
        <v>241</v>
      </c>
      <c r="E51" s="4" t="s">
        <v>242</v>
      </c>
      <c r="F51" s="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2025-04-09T18:43:53Z</dcterms:modified>
</cp:coreProperties>
</file>